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2165" windowHeight="8820" tabRatio="603" activeTab="0"/>
  </bookViews>
  <sheets>
    <sheet name="додаток" sheetId="1" r:id="rId1"/>
  </sheets>
  <definedNames>
    <definedName name="_xlnm.Print_Titles" localSheetId="0">'додаток'!$20:$21</definedName>
    <definedName name="_xlnm.Print_Area" localSheetId="0">'додаток'!$A$1:$E$63</definedName>
  </definedNames>
  <calcPr fullCalcOnLoad="1"/>
</workbook>
</file>

<file path=xl/sharedStrings.xml><?xml version="1.0" encoding="utf-8"?>
<sst xmlns="http://schemas.openxmlformats.org/spreadsheetml/2006/main" count="72" uniqueCount="64">
  <si>
    <t>Найменування КФК</t>
  </si>
  <si>
    <t>загальний фонд</t>
  </si>
  <si>
    <t>Разом</t>
  </si>
  <si>
    <t>ВСЬОГО ДОХОДІВ</t>
  </si>
  <si>
    <t>Райдержадміністрація</t>
  </si>
  <si>
    <t>Фінансове управління райдержадміністрації</t>
  </si>
  <si>
    <t>спец.фонд</t>
  </si>
  <si>
    <t>КФК</t>
  </si>
  <si>
    <t xml:space="preserve">Видатки </t>
  </si>
  <si>
    <t xml:space="preserve"> </t>
  </si>
  <si>
    <t>Районна рада</t>
  </si>
  <si>
    <t>Інші видатки</t>
  </si>
  <si>
    <t>150101</t>
  </si>
  <si>
    <t>Капітальні вкладення</t>
  </si>
  <si>
    <t>Інші субвенції</t>
  </si>
  <si>
    <t>ВСЬОГО ВИДАТКІВ</t>
  </si>
  <si>
    <t>Офіційні трансферти</t>
  </si>
  <si>
    <t>Субвенції</t>
  </si>
  <si>
    <t>субвенція на облаштування спортивно-дитячих майданчиків</t>
  </si>
  <si>
    <t>субвенція на створення навчально-виховних комплексів</t>
  </si>
  <si>
    <t>Інші субвенції, в т.ч. на облаштування спортивно-дитячих майданчиків</t>
  </si>
  <si>
    <t>250380</t>
  </si>
  <si>
    <t>Доходи</t>
  </si>
  <si>
    <t>Інші заходи з економічної діяльності</t>
  </si>
  <si>
    <t>Внески органів влади Автономної Республіки Крим та органів місцевого самоврядування у статутні фонди суб"єктів підприємницької діяльності</t>
  </si>
  <si>
    <t>Центри первинної медичної (медико-санітарної) допомоги</t>
  </si>
  <si>
    <t>Інші освітні програми</t>
  </si>
  <si>
    <t>Розробка схем та проектних рішень масового застосування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</si>
  <si>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</si>
  <si>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070805</t>
  </si>
  <si>
    <t>Загальноосвітні школи (в т.ч. школа-дитячий садок, інтернат при школі ) спеціалізовані школи, ліцеї, гімназії, колегіуми</t>
  </si>
  <si>
    <t xml:space="preserve">Групи  централізованого господарського обслуговування </t>
  </si>
  <si>
    <t xml:space="preserve">в т.ч. </t>
  </si>
  <si>
    <t>Покровська селищна рада</t>
  </si>
  <si>
    <t>Катеринівська сільська рада</t>
  </si>
  <si>
    <t>Орлівська сільська рада</t>
  </si>
  <si>
    <t>Субвенція на утримання об"єктів спільного користування чи ліквідацію негативних наслідків діяльності об"єктів спільного користування</t>
  </si>
  <si>
    <t>Відділ освіти, сім"ї, молоді та спорту райдержадміністрації</t>
  </si>
  <si>
    <t>до розпорядження голови</t>
  </si>
  <si>
    <t>райдержадміністрації</t>
  </si>
  <si>
    <t>Зміни до районного бюджету на 2012 рік</t>
  </si>
  <si>
    <t>/грн/</t>
  </si>
  <si>
    <t xml:space="preserve"> субвенція на співфінансування органвів місцевого самоврядування області- переможців конкурсів, учасників спільних проектів (програм), державних, міжнародних, громадських організацій (фондів), спрямованих гна розвиток місцевого самоврядування  - ЄС/ПРООН "Місцевий розвиток, орієнтований на громаду, ІІ фаза"</t>
  </si>
  <si>
    <t>Інші субвенції, в т.ч. субвенція на співфінансування органвів місцевого самоврядування області- переможців конкурсів, учасників спільних проектів (програм), державних, міжнародних, громадських організацій (фондів), спрямованих гна розвиток місцевого самоврядування  - ЄС/ПРООН "Місцевий розвиток, орієнтований на громаду, ІІ фаза"</t>
  </si>
  <si>
    <t xml:space="preserve">Органи місцевого самоврядування </t>
  </si>
  <si>
    <t>Управління праці та соціального захисту населення райдержадміністрації</t>
  </si>
  <si>
    <t>Інші видатки на соціальний захист населення</t>
  </si>
  <si>
    <t>Інші видатки на соціальний захист ветеранів війни та праці</t>
  </si>
  <si>
    <t>І.В.Швидь</t>
  </si>
  <si>
    <t>Охорона та раціональне використання природних ресурсів</t>
  </si>
  <si>
    <t>Дотації</t>
  </si>
  <si>
    <t>Додаткова дотація з державного бюджету  на вирівнювання фінансової забезпеченості місцевих бюджетів</t>
  </si>
  <si>
    <t>130107</t>
  </si>
  <si>
    <t>Відділ культури і туризму райдержадміністрації</t>
  </si>
  <si>
    <t>Палаци і будинки культури, клуби та інші заклади клубного типу</t>
  </si>
  <si>
    <t>Територіальні центри і відділення соціальної допомоги на дому</t>
  </si>
  <si>
    <t>Утримання та навчально-тренувальна робота дитячо-юнацьких спортивних шкіл</t>
  </si>
  <si>
    <t>Березівська сільська рада</t>
  </si>
  <si>
    <t>Позашкільні заклади освіти, заходи із позашкільної роботи з дітьми</t>
  </si>
  <si>
    <t>А.А.Черненко</t>
  </si>
  <si>
    <t>Виконуюча обов"язки начальника  фінансового управління райдержадміністрації</t>
  </si>
  <si>
    <t>Керівник апарату райдержадміністрації</t>
  </si>
  <si>
    <t>Додаток 1</t>
  </si>
  <si>
    <t>28.03.2012  № 94-р-12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</si>
</sst>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28">
    <font>
      <sz val="10"/>
      <name val="Arial Cyr"/>
      <family val="0"/>
    </font>
    <font>
      <sz val="10"/>
      <name val="Bookman Old Style"/>
      <family val="1"/>
    </font>
    <font>
      <sz val="2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vertical="top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 vertical="top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/>
    </xf>
    <xf numFmtId="0" fontId="25" fillId="0" borderId="12" xfId="0" applyFont="1" applyBorder="1" applyAlignment="1">
      <alignment vertical="top" wrapText="1"/>
    </xf>
    <xf numFmtId="0" fontId="25" fillId="0" borderId="10" xfId="0" applyFont="1" applyBorder="1" applyAlignment="1">
      <alignment vertical="top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vertical="top"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0" fontId="25" fillId="0" borderId="10" xfId="0" applyFont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right" vertical="top"/>
    </xf>
    <xf numFmtId="0" fontId="25" fillId="0" borderId="10" xfId="0" applyFont="1" applyBorder="1" applyAlignment="1">
      <alignment horizontal="left" vertical="justify" wrapText="1"/>
    </xf>
    <xf numFmtId="0" fontId="25" fillId="0" borderId="13" xfId="0" applyFont="1" applyBorder="1" applyAlignment="1">
      <alignment/>
    </xf>
    <xf numFmtId="0" fontId="26" fillId="0" borderId="11" xfId="0" applyFont="1" applyBorder="1" applyAlignment="1">
      <alignment horizontal="center" vertical="top"/>
    </xf>
    <xf numFmtId="0" fontId="25" fillId="0" borderId="10" xfId="0" applyFont="1" applyBorder="1" applyAlignment="1">
      <alignment horizontal="right" vertical="top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5" fillId="0" borderId="11" xfId="0" applyFont="1" applyBorder="1" applyAlignment="1">
      <alignment horizontal="left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justify" wrapText="1"/>
    </xf>
    <xf numFmtId="0" fontId="25" fillId="0" borderId="11" xfId="0" applyFont="1" applyBorder="1" applyAlignment="1">
      <alignment horizontal="left" vertical="top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vertical="top"/>
    </xf>
    <xf numFmtId="0" fontId="25" fillId="0" borderId="11" xfId="0" applyFont="1" applyBorder="1" applyAlignment="1">
      <alignment vertical="top"/>
    </xf>
    <xf numFmtId="0" fontId="23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49" fontId="25" fillId="0" borderId="13" xfId="0" applyNumberFormat="1" applyFont="1" applyBorder="1" applyAlignment="1">
      <alignment horizontal="right" vertical="top" wrapText="1"/>
    </xf>
    <xf numFmtId="49" fontId="25" fillId="0" borderId="12" xfId="0" applyNumberFormat="1" applyFont="1" applyBorder="1" applyAlignment="1">
      <alignment horizontal="right" vertical="top" wrapText="1"/>
    </xf>
    <xf numFmtId="49" fontId="25" fillId="0" borderId="11" xfId="0" applyNumberFormat="1" applyFont="1" applyBorder="1" applyAlignment="1">
      <alignment horizontal="right" vertical="top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view="pageBreakPreview" zoomScale="60" zoomScaleNormal="75" workbookViewId="0" topLeftCell="A25">
      <selection activeCell="C5" sqref="C5"/>
    </sheetView>
  </sheetViews>
  <sheetFormatPr defaultColWidth="9.00390625" defaultRowHeight="12.75"/>
  <cols>
    <col min="1" max="1" width="15.625" style="0" customWidth="1"/>
    <col min="2" max="2" width="74.125" style="0" customWidth="1"/>
    <col min="3" max="3" width="17.875" style="0" customWidth="1"/>
    <col min="4" max="4" width="16.375" style="0" customWidth="1"/>
    <col min="5" max="5" width="18.25390625" style="0" customWidth="1"/>
  </cols>
  <sheetData>
    <row r="1" spans="1:5" ht="27.75">
      <c r="A1" s="3"/>
      <c r="B1" s="11"/>
      <c r="C1" s="12" t="s">
        <v>62</v>
      </c>
      <c r="D1" s="13"/>
      <c r="E1" s="11"/>
    </row>
    <row r="2" spans="1:5" ht="27.75">
      <c r="A2" s="3"/>
      <c r="B2" s="11"/>
      <c r="C2" s="12" t="s">
        <v>38</v>
      </c>
      <c r="D2" s="13"/>
      <c r="E2" s="11"/>
    </row>
    <row r="3" spans="1:5" ht="27.75">
      <c r="A3" s="3"/>
      <c r="B3" s="11"/>
      <c r="C3" s="12" t="s">
        <v>39</v>
      </c>
      <c r="D3" s="13"/>
      <c r="E3" s="11"/>
    </row>
    <row r="4" spans="1:5" ht="27.75">
      <c r="A4" s="3"/>
      <c r="B4" s="11"/>
      <c r="C4" s="50" t="s">
        <v>63</v>
      </c>
      <c r="D4" s="50"/>
      <c r="E4" s="50"/>
    </row>
    <row r="5" spans="1:5" ht="27.75">
      <c r="A5" s="3"/>
      <c r="B5" s="11"/>
      <c r="C5" s="11"/>
      <c r="D5" s="11"/>
      <c r="E5" s="11"/>
    </row>
    <row r="6" spans="1:5" ht="27.75">
      <c r="A6" s="3"/>
      <c r="B6" s="58" t="s">
        <v>40</v>
      </c>
      <c r="C6" s="58"/>
      <c r="D6" s="58"/>
      <c r="E6" s="58"/>
    </row>
    <row r="7" spans="1:5" ht="23.25">
      <c r="A7" s="3"/>
      <c r="B7" s="10"/>
      <c r="C7" s="10"/>
      <c r="D7" s="10"/>
      <c r="E7" s="10" t="s">
        <v>41</v>
      </c>
    </row>
    <row r="8" spans="1:26" ht="20.25">
      <c r="A8" s="47" t="s">
        <v>7</v>
      </c>
      <c r="B8" s="59" t="s">
        <v>9</v>
      </c>
      <c r="C8" s="65" t="s">
        <v>22</v>
      </c>
      <c r="D8" s="65"/>
      <c r="E8" s="66" t="s">
        <v>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0.5">
      <c r="A9" s="47"/>
      <c r="B9" s="60"/>
      <c r="C9" s="18" t="s">
        <v>1</v>
      </c>
      <c r="D9" s="19" t="s">
        <v>6</v>
      </c>
      <c r="E9" s="6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20">
        <v>40000000</v>
      </c>
      <c r="B10" s="21" t="s">
        <v>16</v>
      </c>
      <c r="C10" s="22">
        <f>C13</f>
        <v>30000</v>
      </c>
      <c r="D10" s="22">
        <f>D13</f>
        <v>275709</v>
      </c>
      <c r="E10" s="22">
        <f>E13</f>
        <v>305709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>
      <c r="A11" s="20">
        <v>41000000</v>
      </c>
      <c r="B11" s="21" t="s">
        <v>50</v>
      </c>
      <c r="C11" s="22">
        <v>1148700</v>
      </c>
      <c r="D11" s="22"/>
      <c r="E11" s="22">
        <v>1148700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0" customHeight="1">
      <c r="A12" s="20">
        <v>41020600</v>
      </c>
      <c r="B12" s="24" t="s">
        <v>51</v>
      </c>
      <c r="C12" s="23">
        <v>1148700</v>
      </c>
      <c r="D12" s="22"/>
      <c r="E12" s="23">
        <f>C12+D12</f>
        <v>1148700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 customHeight="1">
      <c r="A13" s="20">
        <v>41030000</v>
      </c>
      <c r="B13" s="21" t="s">
        <v>17</v>
      </c>
      <c r="C13" s="23">
        <f>SUM(C14:C15)</f>
        <v>30000</v>
      </c>
      <c r="D13" s="23">
        <f>SUM(D14:D15)</f>
        <v>275709</v>
      </c>
      <c r="E13" s="23">
        <f>SUM(E14:E15)</f>
        <v>305709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1.5" customHeight="1">
      <c r="A14" s="20">
        <v>41030300</v>
      </c>
      <c r="B14" s="23" t="s">
        <v>36</v>
      </c>
      <c r="C14" s="23">
        <v>30000</v>
      </c>
      <c r="D14" s="23"/>
      <c r="E14" s="23">
        <f>C14+D14</f>
        <v>30000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>
      <c r="A15" s="20">
        <v>41035000</v>
      </c>
      <c r="B15" s="24" t="s">
        <v>14</v>
      </c>
      <c r="C15" s="23"/>
      <c r="D15" s="23">
        <f>SUM(D16:D18)</f>
        <v>275709</v>
      </c>
      <c r="E15" s="23">
        <f>C15+D15</f>
        <v>275709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" customHeight="1">
      <c r="A16" s="51"/>
      <c r="B16" s="24" t="s">
        <v>18</v>
      </c>
      <c r="C16" s="25"/>
      <c r="D16" s="23">
        <v>141311</v>
      </c>
      <c r="E16" s="23">
        <f>C16+D16</f>
        <v>141311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" customHeight="1">
      <c r="A17" s="52"/>
      <c r="B17" s="24" t="s">
        <v>19</v>
      </c>
      <c r="C17" s="25"/>
      <c r="D17" s="23">
        <v>34398</v>
      </c>
      <c r="E17" s="23">
        <f>C17+D17</f>
        <v>34398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8" customHeight="1">
      <c r="A18" s="26"/>
      <c r="B18" s="24" t="s">
        <v>42</v>
      </c>
      <c r="C18" s="25"/>
      <c r="D18" s="23">
        <v>100000</v>
      </c>
      <c r="E18" s="23">
        <f>C18+D18</f>
        <v>100000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>
      <c r="A19" s="27"/>
      <c r="B19" s="28" t="s">
        <v>3</v>
      </c>
      <c r="C19" s="29">
        <f>C10+C11</f>
        <v>1178700</v>
      </c>
      <c r="D19" s="29">
        <f>D10+D11</f>
        <v>275709</v>
      </c>
      <c r="E19" s="29">
        <f>E10+E11</f>
        <v>1454409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>
      <c r="A20" s="48"/>
      <c r="B20" s="61" t="s">
        <v>0</v>
      </c>
      <c r="C20" s="63" t="s">
        <v>8</v>
      </c>
      <c r="D20" s="63"/>
      <c r="E20" s="64" t="s">
        <v>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25" customHeight="1">
      <c r="A21" s="49"/>
      <c r="B21" s="62"/>
      <c r="C21" s="23" t="s">
        <v>1</v>
      </c>
      <c r="D21" s="23" t="s">
        <v>6</v>
      </c>
      <c r="E21" s="6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30"/>
      <c r="B22" s="31" t="s">
        <v>10</v>
      </c>
      <c r="C22" s="22">
        <f>C24+C25+C26+C23+C27</f>
        <v>149600</v>
      </c>
      <c r="D22" s="22">
        <f>D24+D25+D26+D23+D27</f>
        <v>70400</v>
      </c>
      <c r="E22" s="22">
        <f>E24+E25+E26+E23+E27</f>
        <v>220000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30">
        <v>10116</v>
      </c>
      <c r="B23" s="43" t="s">
        <v>44</v>
      </c>
      <c r="C23" s="23">
        <v>50000</v>
      </c>
      <c r="D23" s="23">
        <v>-50000</v>
      </c>
      <c r="E23" s="22">
        <f>SUM(C23:D23)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>
      <c r="A24" s="30">
        <v>250404</v>
      </c>
      <c r="B24" s="32" t="s">
        <v>11</v>
      </c>
      <c r="C24" s="23">
        <v>9600</v>
      </c>
      <c r="D24" s="23">
        <v>5400</v>
      </c>
      <c r="E24" s="22">
        <f>SUM(C24:D24)</f>
        <v>15000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3.75" customHeight="1">
      <c r="A25" s="30">
        <v>180409</v>
      </c>
      <c r="B25" s="32" t="s">
        <v>24</v>
      </c>
      <c r="C25" s="23"/>
      <c r="D25" s="23">
        <v>15000</v>
      </c>
      <c r="E25" s="23">
        <f>SUM(C25:D25)</f>
        <v>15000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.75" customHeight="1">
      <c r="A26" s="30">
        <v>180410</v>
      </c>
      <c r="B26" s="32" t="s">
        <v>23</v>
      </c>
      <c r="C26" s="23">
        <v>90000</v>
      </c>
      <c r="D26" s="23"/>
      <c r="E26" s="23">
        <f>SUM(C26:D26)</f>
        <v>90000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1.75" customHeight="1">
      <c r="A27" s="27">
        <v>250380</v>
      </c>
      <c r="B27" s="24" t="s">
        <v>43</v>
      </c>
      <c r="C27" s="27"/>
      <c r="D27" s="27">
        <v>100000</v>
      </c>
      <c r="E27" s="27">
        <f>SUM(C27:D27)</f>
        <v>100000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>
      <c r="A28" s="27"/>
      <c r="B28" s="28" t="s">
        <v>4</v>
      </c>
      <c r="C28" s="29">
        <f>SUM(C29:C34)</f>
        <v>183161</v>
      </c>
      <c r="D28" s="29">
        <f>SUM(D29:D34)</f>
        <v>0</v>
      </c>
      <c r="E28" s="29">
        <f>SUM(E29:E34)</f>
        <v>183161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9.25" customHeight="1">
      <c r="A29" s="27">
        <v>80800</v>
      </c>
      <c r="B29" s="33" t="s">
        <v>25</v>
      </c>
      <c r="C29" s="27">
        <v>37390</v>
      </c>
      <c r="D29" s="27"/>
      <c r="E29" s="27">
        <f>SUM(C29:D29)</f>
        <v>37390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27">
        <v>70807</v>
      </c>
      <c r="B30" s="24" t="s">
        <v>26</v>
      </c>
      <c r="C30" s="27">
        <v>10271</v>
      </c>
      <c r="D30" s="27"/>
      <c r="E30" s="27">
        <f>SUM(C30:D30)</f>
        <v>10271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27">
        <v>150202</v>
      </c>
      <c r="B31" s="34" t="s">
        <v>27</v>
      </c>
      <c r="C31" s="27">
        <v>35500</v>
      </c>
      <c r="D31" s="27"/>
      <c r="E31" s="27">
        <f>SUM(C31:D31)</f>
        <v>35500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" customHeight="1">
      <c r="A32" s="27">
        <v>240601</v>
      </c>
      <c r="B32" s="34" t="s">
        <v>49</v>
      </c>
      <c r="C32" s="27"/>
      <c r="D32" s="27">
        <v>-37000</v>
      </c>
      <c r="E32" s="27">
        <v>-37000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0.75" customHeight="1">
      <c r="A33" s="27">
        <v>250344</v>
      </c>
      <c r="B33" s="35" t="s">
        <v>28</v>
      </c>
      <c r="C33" s="27">
        <v>100000</v>
      </c>
      <c r="D33" s="27"/>
      <c r="E33" s="27">
        <f>SUM(C33:D33)</f>
        <v>100000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27">
        <v>250380</v>
      </c>
      <c r="B34" s="35" t="s">
        <v>14</v>
      </c>
      <c r="C34" s="27"/>
      <c r="D34" s="27">
        <v>37000</v>
      </c>
      <c r="E34" s="27">
        <f>SUM(C34:D34)</f>
        <v>37000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27"/>
      <c r="B35" s="44" t="s">
        <v>53</v>
      </c>
      <c r="C35" s="29">
        <f>C36</f>
        <v>86900</v>
      </c>
      <c r="D35" s="29">
        <f>D36</f>
        <v>0</v>
      </c>
      <c r="E35" s="29">
        <f>E36</f>
        <v>86900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9.75" customHeight="1">
      <c r="A36" s="27">
        <v>110204</v>
      </c>
      <c r="B36" s="35" t="s">
        <v>54</v>
      </c>
      <c r="C36" s="27">
        <v>86900</v>
      </c>
      <c r="D36" s="27"/>
      <c r="E36" s="27">
        <f>SUM(C36:D36)</f>
        <v>86900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9.75" customHeight="1">
      <c r="A37" s="27"/>
      <c r="B37" s="21" t="s">
        <v>45</v>
      </c>
      <c r="C37" s="29">
        <f>C38+C39+C40</f>
        <v>533000</v>
      </c>
      <c r="D37" s="29">
        <f>D38+D39+D40</f>
        <v>0</v>
      </c>
      <c r="E37" s="29">
        <f>E38+E39+E40</f>
        <v>533000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9.75" customHeight="1">
      <c r="A38" s="27">
        <v>90412</v>
      </c>
      <c r="B38" s="24" t="s">
        <v>46</v>
      </c>
      <c r="C38" s="27">
        <v>-7000</v>
      </c>
      <c r="D38" s="27"/>
      <c r="E38" s="27">
        <f>SUM(C38:D38)</f>
        <v>-7000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9.75" customHeight="1">
      <c r="A39" s="27">
        <v>90416</v>
      </c>
      <c r="B39" s="24" t="s">
        <v>47</v>
      </c>
      <c r="C39" s="27">
        <v>7000</v>
      </c>
      <c r="D39" s="27"/>
      <c r="E39" s="27">
        <f>SUM(C39:D39)</f>
        <v>7000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9.75" customHeight="1">
      <c r="A40" s="27">
        <v>91204</v>
      </c>
      <c r="B40" s="45" t="s">
        <v>55</v>
      </c>
      <c r="C40" s="27">
        <v>533000</v>
      </c>
      <c r="D40" s="27"/>
      <c r="E40" s="27">
        <f>SUM(C40:D40)</f>
        <v>533000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9.75" customHeight="1">
      <c r="A41" s="27"/>
      <c r="B41" s="21" t="s">
        <v>37</v>
      </c>
      <c r="C41" s="29">
        <f>SUM(C42:C47)</f>
        <v>1170004</v>
      </c>
      <c r="D41" s="29">
        <f>SUM(D42:D47)</f>
        <v>252724.73</v>
      </c>
      <c r="E41" s="29">
        <f>SUM(E42:E47)</f>
        <v>1422728.73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58.5" customHeight="1">
      <c r="A42" s="4">
        <v>70201</v>
      </c>
      <c r="B42" s="7" t="s">
        <v>30</v>
      </c>
      <c r="C42" s="4">
        <v>676604</v>
      </c>
      <c r="D42" s="4">
        <v>51800</v>
      </c>
      <c r="E42" s="4">
        <f aca="true" t="shared" si="0" ref="E42:E50">SUM(C42:D42)</f>
        <v>728404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8.5" customHeight="1">
      <c r="A43" s="4">
        <v>70401</v>
      </c>
      <c r="B43" s="7" t="s">
        <v>58</v>
      </c>
      <c r="C43" s="4">
        <v>8400</v>
      </c>
      <c r="D43" s="4"/>
      <c r="E43" s="4">
        <f t="shared" si="0"/>
        <v>8400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>
      <c r="A44" s="6" t="s">
        <v>29</v>
      </c>
      <c r="B44" s="7" t="s">
        <v>31</v>
      </c>
      <c r="C44" s="4">
        <v>7200</v>
      </c>
      <c r="D44" s="4">
        <v>5000</v>
      </c>
      <c r="E44" s="4">
        <f t="shared" si="0"/>
        <v>12200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4.25" customHeight="1">
      <c r="A45" s="6" t="s">
        <v>52</v>
      </c>
      <c r="B45" s="5" t="s">
        <v>56</v>
      </c>
      <c r="C45" s="4">
        <v>477800</v>
      </c>
      <c r="D45" s="4"/>
      <c r="E45" s="4">
        <f t="shared" si="0"/>
        <v>477800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.75" customHeight="1">
      <c r="A46" s="36" t="s">
        <v>12</v>
      </c>
      <c r="B46" s="37" t="s">
        <v>13</v>
      </c>
      <c r="C46" s="27"/>
      <c r="D46" s="27">
        <v>54613.73</v>
      </c>
      <c r="E46" s="27">
        <f t="shared" si="0"/>
        <v>54613.73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2" customHeight="1">
      <c r="A47" s="36" t="s">
        <v>21</v>
      </c>
      <c r="B47" s="37" t="s">
        <v>20</v>
      </c>
      <c r="C47" s="27"/>
      <c r="D47" s="27">
        <f>D48+D49+D50</f>
        <v>141311</v>
      </c>
      <c r="E47" s="27">
        <f t="shared" si="0"/>
        <v>141311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 customHeight="1">
      <c r="A48" s="53" t="s">
        <v>32</v>
      </c>
      <c r="B48" s="37" t="s">
        <v>33</v>
      </c>
      <c r="C48" s="27"/>
      <c r="D48" s="27">
        <v>58687</v>
      </c>
      <c r="E48" s="27">
        <f t="shared" si="0"/>
        <v>58687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>
      <c r="A49" s="54"/>
      <c r="B49" s="37" t="s">
        <v>34</v>
      </c>
      <c r="C49" s="27"/>
      <c r="D49" s="27">
        <v>41312</v>
      </c>
      <c r="E49" s="27">
        <f t="shared" si="0"/>
        <v>41312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customHeight="1">
      <c r="A50" s="55"/>
      <c r="B50" s="37" t="s">
        <v>35</v>
      </c>
      <c r="C50" s="27"/>
      <c r="D50" s="27">
        <v>41312</v>
      </c>
      <c r="E50" s="27">
        <f t="shared" si="0"/>
        <v>41312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38"/>
      <c r="B51" s="39" t="s">
        <v>5</v>
      </c>
      <c r="C51" s="29">
        <f>C55+C52</f>
        <v>180692.75</v>
      </c>
      <c r="D51" s="29">
        <f>D55+D52</f>
        <v>0</v>
      </c>
      <c r="E51" s="29">
        <f>E55+E52</f>
        <v>180692.75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38">
        <v>250313</v>
      </c>
      <c r="B52" s="24" t="s">
        <v>51</v>
      </c>
      <c r="C52" s="27">
        <f>C53+C54</f>
        <v>171000</v>
      </c>
      <c r="D52" s="27">
        <f>D53+D54</f>
        <v>0</v>
      </c>
      <c r="E52" s="27">
        <f>E53+E54</f>
        <v>171000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38" t="s">
        <v>32</v>
      </c>
      <c r="B53" s="46" t="s">
        <v>57</v>
      </c>
      <c r="C53" s="27">
        <v>127000</v>
      </c>
      <c r="D53" s="29"/>
      <c r="E53" s="27">
        <f>C53+D53</f>
        <v>127000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38"/>
      <c r="B54" s="46" t="s">
        <v>34</v>
      </c>
      <c r="C54" s="27">
        <v>44000</v>
      </c>
      <c r="D54" s="29"/>
      <c r="E54" s="27">
        <f>C54+D54</f>
        <v>44000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0.75" customHeight="1">
      <c r="A55" s="40">
        <v>250323</v>
      </c>
      <c r="B55" s="23" t="s">
        <v>36</v>
      </c>
      <c r="C55" s="27">
        <v>9692.75</v>
      </c>
      <c r="D55" s="27"/>
      <c r="E55" s="27">
        <v>9692.75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>
      <c r="A56" s="19"/>
      <c r="B56" s="41" t="s">
        <v>15</v>
      </c>
      <c r="C56" s="42">
        <f>C51+C41+C37+C35+C28+C22</f>
        <v>2303357.75</v>
      </c>
      <c r="D56" s="42">
        <f>D51+D41+D37+D35+D28+D22</f>
        <v>323124.73</v>
      </c>
      <c r="E56" s="42">
        <f>E51+E41+E37+E35+E28+E22</f>
        <v>2626482.48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>
      <c r="A57" s="8"/>
      <c r="B57" s="15"/>
      <c r="C57" s="16"/>
      <c r="D57" s="16"/>
      <c r="E57" s="1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>
      <c r="A58" s="8"/>
      <c r="B58" s="15"/>
      <c r="C58" s="16"/>
      <c r="D58" s="16"/>
      <c r="E58" s="1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>
      <c r="A59" s="8"/>
      <c r="B59" s="15"/>
      <c r="C59" s="16"/>
      <c r="D59" s="16"/>
      <c r="E59" s="1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>
      <c r="A60" s="8"/>
      <c r="B60" s="9"/>
      <c r="C60" s="8"/>
      <c r="D60" s="8"/>
      <c r="E60" s="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.75">
      <c r="A61" s="11" t="s">
        <v>61</v>
      </c>
      <c r="B61" s="14"/>
      <c r="C61" s="11"/>
      <c r="D61" s="11" t="s">
        <v>59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1"/>
      <c r="B62" s="14"/>
      <c r="C62" s="11"/>
      <c r="D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5.25" customHeight="1">
      <c r="A63" s="56" t="s">
        <v>60</v>
      </c>
      <c r="B63" s="57"/>
      <c r="C63" s="17"/>
      <c r="D63" s="11" t="s">
        <v>48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25.5">
      <c r="B64" s="2"/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</sheetData>
  <sheetProtection/>
  <mergeCells count="13">
    <mergeCell ref="A48:A50"/>
    <mergeCell ref="A63:B63"/>
    <mergeCell ref="B6:E6"/>
    <mergeCell ref="B8:B9"/>
    <mergeCell ref="B20:B21"/>
    <mergeCell ref="C20:D20"/>
    <mergeCell ref="E20:E21"/>
    <mergeCell ref="C8:D8"/>
    <mergeCell ref="E8:E9"/>
    <mergeCell ref="A8:A9"/>
    <mergeCell ref="A20:A21"/>
    <mergeCell ref="C4:E4"/>
    <mergeCell ref="A16:A17"/>
  </mergeCells>
  <printOptions/>
  <pageMargins left="0.984251968503937" right="0.3937007874015748" top="0.7086614173228347" bottom="0.7874015748031497" header="1.1023622047244095" footer="0.2362204724409449"/>
  <pageSetup fitToHeight="4" horizontalDpi="600" verticalDpi="600" orientation="portrait" paperSize="9" scale="63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2012-03-30T07:44:26Z</cp:lastPrinted>
  <dcterms:created xsi:type="dcterms:W3CDTF">2006-03-24T05:18:41Z</dcterms:created>
  <dcterms:modified xsi:type="dcterms:W3CDTF">2012-03-30T07:44:47Z</dcterms:modified>
  <cp:category/>
  <cp:version/>
  <cp:contentType/>
  <cp:contentStatus/>
</cp:coreProperties>
</file>